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Департамент_Финансов\Сотрудники\511\Скачкова_ГВ\Бюджет 2020 год_исполнение\На сайт beldepfin\"/>
    </mc:Choice>
  </mc:AlternateContent>
  <bookViews>
    <workbookView xWindow="0" yWindow="0" windowWidth="28800" windowHeight="12585"/>
  </bookViews>
  <sheets>
    <sheet name="Таблица В8" sheetId="1" r:id="rId1"/>
    <sheet name="Таблица Г7" sheetId="2" r:id="rId2"/>
    <sheet name="Таблица Г8" sheetId="3" r:id="rId3"/>
    <sheet name="Таблица Г9" sheetId="4" r:id="rId4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8" i="2"/>
  <c r="B13" i="2"/>
  <c r="B5" i="2" l="1"/>
  <c r="D12" i="1" l="1"/>
  <c r="F12" i="1" l="1"/>
  <c r="E6" i="1"/>
  <c r="C6" i="1"/>
  <c r="H6" i="1" l="1"/>
  <c r="G10" i="1"/>
  <c r="G9" i="1"/>
  <c r="G8" i="1"/>
  <c r="G7" i="1"/>
  <c r="E10" i="2" l="1"/>
  <c r="E9" i="2"/>
  <c r="E7" i="2"/>
  <c r="E5" i="2" l="1"/>
  <c r="F5" i="2"/>
  <c r="C5" i="2"/>
  <c r="D5" i="2"/>
  <c r="H9" i="1" l="1"/>
  <c r="H10" i="1"/>
  <c r="H8" i="1"/>
  <c r="G6" i="1"/>
  <c r="H7" i="1" l="1"/>
</calcChain>
</file>

<file path=xl/sharedStrings.xml><?xml version="1.0" encoding="utf-8"?>
<sst xmlns="http://schemas.openxmlformats.org/spreadsheetml/2006/main" count="79" uniqueCount="50">
  <si>
    <t>№ п/п</t>
  </si>
  <si>
    <t>Наименование показателя</t>
  </si>
  <si>
    <t>Отклонение к началу отчетного периода</t>
  </si>
  <si>
    <t>млн руб.</t>
  </si>
  <si>
    <t>%</t>
  </si>
  <si>
    <t>Государственный внутренний долг субъекта Российской Федерации - всего</t>
  </si>
  <si>
    <t>Кредиты коммерческих банков и иных кредитных организаций</t>
  </si>
  <si>
    <t>Бюджетные кредиты</t>
  </si>
  <si>
    <t>Государственные ценные бумаги, осуществляемые путем выпуска ценных бумаг (в валюте Российской Федерации)</t>
  </si>
  <si>
    <t>Государственные гарантии</t>
  </si>
  <si>
    <t>Расходы на обслуживание государственного долга за отчетный период</t>
  </si>
  <si>
    <t>х</t>
  </si>
  <si>
    <t>Уровень государственного долга, в % к налоговым и неналоговым доходам</t>
  </si>
  <si>
    <t>1.1</t>
  </si>
  <si>
    <t>1.2</t>
  </si>
  <si>
    <t>1.3</t>
  </si>
  <si>
    <t>1.4</t>
  </si>
  <si>
    <t>Виды долговых обязательств</t>
  </si>
  <si>
    <t>Привлечено</t>
  </si>
  <si>
    <t>Погашено</t>
  </si>
  <si>
    <t>в тыс. рублей</t>
  </si>
  <si>
    <t>Государственный внутренний долг - всего</t>
  </si>
  <si>
    <t>в том числе:</t>
  </si>
  <si>
    <t>Верхний предел государственного внутреннего долга</t>
  </si>
  <si>
    <t xml:space="preserve">       Государственные ценные бумаги</t>
  </si>
  <si>
    <t xml:space="preserve">       Бюджетные кредиты</t>
  </si>
  <si>
    <t xml:space="preserve">       Кредиты коммерческих банков и иных кредитных организаций</t>
  </si>
  <si>
    <t xml:space="preserve">       Государственные гарантии</t>
  </si>
  <si>
    <t xml:space="preserve">       в том числе по государственным гарантиям</t>
  </si>
  <si>
    <t>Предельный объем государственного долга</t>
  </si>
  <si>
    <t>тыс. рублей</t>
  </si>
  <si>
    <t>Дата</t>
  </si>
  <si>
    <t>Фактический объем государственного долга субъекта Российской Федерации</t>
  </si>
  <si>
    <t>Предельный объем государственного долга субъекта Российской Федерации</t>
  </si>
  <si>
    <t>Верхний предел государственного внутреннего долга субъекта Российской Федерации на конец отчетного года</t>
  </si>
  <si>
    <t>По состоянию на конец отчетного периода 
(на 01.01.2020 г.)</t>
  </si>
  <si>
    <t>По состоянию на конец отчетного периода 
(на 01.01.2021 г.)</t>
  </si>
  <si>
    <t>* Долговые обязательства в иностранной валюте отсутствуют.</t>
  </si>
  <si>
    <t>Сведения об объеме государственного долга субъекта Российской Федерации (Белгородская область) 
по состоянию на 01.01.2021 г. (за 2020 год)*</t>
  </si>
  <si>
    <t>Ограничения по объему государственного долга, установленные законом о бюджете (Белгородская область)*</t>
  </si>
  <si>
    <t>Сведения о соблюдении установленных законом о бюджете ограничений по объему государственного долга (Белгородская область)*</t>
  </si>
  <si>
    <t>По состоянию на начало отчетного года 
(на 01.01.2020 г.)</t>
  </si>
  <si>
    <t>По состоянию на конец отчетного года 
(на 01.01.2021 г.)</t>
  </si>
  <si>
    <t>Расходы на обслуживание государственного долга 
(за 2020 год)</t>
  </si>
  <si>
    <t>Объем и структура государственного внутреннего долга субъекта Российской Федерации (Белгородская область), а также расходы на его обслуживание за отчетный финансовый год (за 2020 год)*</t>
  </si>
  <si>
    <t>В связи с изменением БК РФ (ред. от 02.08.2019 N 278-ФЗ) предельный объем государтвенного долга не утверждается</t>
  </si>
  <si>
    <t>Утверждено в ред. закона о бюджете от 18.03.2020 N 457</t>
  </si>
  <si>
    <t>Утверждено в ред. закона о бюджете от 11.06.2020 N 480</t>
  </si>
  <si>
    <t>Утверждено в ред. закона о бюджете от 11.12.2020 N 11
(последняя редакция)</t>
  </si>
  <si>
    <t>Утверждено законом о бюджете от 13.12.2019 
N 431 (первоначально)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</si>
</sst>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9" fontId="1" fillId="0" borderId="19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24" sqref="B24"/>
    </sheetView>
  </sheetViews>
  <sheetFormatPr defaultRowHeight="12.75" x14ac:dyDescent="0.2"/>
  <cols>
    <col min="1" max="1" width="6.42578125" style="1" customWidth="1"/>
    <col min="2" max="2" width="47.42578125" style="1" customWidth="1"/>
    <col min="3" max="3" width="14.5703125" style="1" customWidth="1"/>
    <col min="4" max="4" width="12.42578125" style="1" customWidth="1"/>
    <col min="5" max="5" width="14.5703125" style="1" customWidth="1"/>
    <col min="6" max="6" width="12.42578125" style="1" customWidth="1"/>
    <col min="7" max="7" width="14.5703125" style="1" customWidth="1"/>
    <col min="8" max="8" width="12.42578125" style="1" customWidth="1"/>
    <col min="9" max="16384" width="9.140625" style="1"/>
  </cols>
  <sheetData>
    <row r="1" spans="1:8" ht="42" customHeight="1" x14ac:dyDescent="0.2">
      <c r="A1" s="51" t="s">
        <v>38</v>
      </c>
      <c r="B1" s="51"/>
      <c r="C1" s="51"/>
      <c r="D1" s="51"/>
      <c r="E1" s="51"/>
      <c r="F1" s="51"/>
      <c r="G1" s="51"/>
      <c r="H1" s="51"/>
    </row>
    <row r="2" spans="1:8" ht="13.5" thickBot="1" x14ac:dyDescent="0.25"/>
    <row r="3" spans="1:8" ht="45.75" customHeight="1" x14ac:dyDescent="0.2">
      <c r="A3" s="55" t="s">
        <v>0</v>
      </c>
      <c r="B3" s="57" t="s">
        <v>1</v>
      </c>
      <c r="C3" s="53" t="s">
        <v>35</v>
      </c>
      <c r="D3" s="53"/>
      <c r="E3" s="53" t="s">
        <v>36</v>
      </c>
      <c r="F3" s="53"/>
      <c r="G3" s="53" t="s">
        <v>2</v>
      </c>
      <c r="H3" s="54"/>
    </row>
    <row r="4" spans="1:8" ht="24" customHeight="1" thickBot="1" x14ac:dyDescent="0.25">
      <c r="A4" s="56"/>
      <c r="B4" s="58"/>
      <c r="C4" s="6" t="s">
        <v>3</v>
      </c>
      <c r="D4" s="6" t="s">
        <v>4</v>
      </c>
      <c r="E4" s="6" t="s">
        <v>3</v>
      </c>
      <c r="F4" s="6" t="s">
        <v>4</v>
      </c>
      <c r="G4" s="6" t="s">
        <v>3</v>
      </c>
      <c r="H4" s="11" t="s">
        <v>4</v>
      </c>
    </row>
    <row r="5" spans="1:8" s="5" customFormat="1" ht="14.25" thickBot="1" x14ac:dyDescent="0.3">
      <c r="A5" s="8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10">
        <v>8</v>
      </c>
    </row>
    <row r="6" spans="1:8" ht="30" customHeight="1" x14ac:dyDescent="0.2">
      <c r="A6" s="12">
        <v>1</v>
      </c>
      <c r="B6" s="7" t="s">
        <v>5</v>
      </c>
      <c r="C6" s="35">
        <f>C7+C8+C9+C10</f>
        <v>29726</v>
      </c>
      <c r="D6" s="48">
        <v>1</v>
      </c>
      <c r="E6" s="35">
        <f>E7+E8+E9+E10</f>
        <v>32490</v>
      </c>
      <c r="F6" s="48">
        <v>1</v>
      </c>
      <c r="G6" s="35">
        <f>E6-C6</f>
        <v>2764</v>
      </c>
      <c r="H6" s="49">
        <f>F6-D6</f>
        <v>0</v>
      </c>
    </row>
    <row r="7" spans="1:8" ht="30" customHeight="1" x14ac:dyDescent="0.2">
      <c r="A7" s="13" t="s">
        <v>13</v>
      </c>
      <c r="B7" s="4" t="s">
        <v>6</v>
      </c>
      <c r="C7" s="36">
        <v>4194</v>
      </c>
      <c r="D7" s="47">
        <v>0.14099999999999999</v>
      </c>
      <c r="E7" s="36">
        <v>0</v>
      </c>
      <c r="F7" s="47">
        <v>0</v>
      </c>
      <c r="G7" s="35">
        <f>E7-C7</f>
        <v>-4194</v>
      </c>
      <c r="H7" s="49">
        <f t="shared" ref="H7:H9" si="0">F7-D7</f>
        <v>-0.14099999999999999</v>
      </c>
    </row>
    <row r="8" spans="1:8" ht="30" customHeight="1" x14ac:dyDescent="0.2">
      <c r="A8" s="13" t="s">
        <v>14</v>
      </c>
      <c r="B8" s="4" t="s">
        <v>7</v>
      </c>
      <c r="C8" s="36">
        <v>9084</v>
      </c>
      <c r="D8" s="47">
        <v>0.30599999999999999</v>
      </c>
      <c r="E8" s="36">
        <v>9084</v>
      </c>
      <c r="F8" s="47">
        <v>0.27900000000000003</v>
      </c>
      <c r="G8" s="35">
        <f>E8-C8</f>
        <v>0</v>
      </c>
      <c r="H8" s="49">
        <f t="shared" si="0"/>
        <v>-2.7E-2</v>
      </c>
    </row>
    <row r="9" spans="1:8" ht="30" customHeight="1" x14ac:dyDescent="0.2">
      <c r="A9" s="13" t="s">
        <v>15</v>
      </c>
      <c r="B9" s="4" t="s">
        <v>8</v>
      </c>
      <c r="C9" s="36">
        <v>12975</v>
      </c>
      <c r="D9" s="47">
        <v>0.436</v>
      </c>
      <c r="E9" s="36">
        <v>20200</v>
      </c>
      <c r="F9" s="47">
        <v>0.622</v>
      </c>
      <c r="G9" s="35">
        <f>E9-C9</f>
        <v>7225</v>
      </c>
      <c r="H9" s="49">
        <f t="shared" si="0"/>
        <v>0.186</v>
      </c>
    </row>
    <row r="10" spans="1:8" ht="30" customHeight="1" x14ac:dyDescent="0.2">
      <c r="A10" s="13" t="s">
        <v>16</v>
      </c>
      <c r="B10" s="4" t="s">
        <v>9</v>
      </c>
      <c r="C10" s="36">
        <v>3473</v>
      </c>
      <c r="D10" s="47">
        <v>0.11700000000000001</v>
      </c>
      <c r="E10" s="36">
        <v>3206</v>
      </c>
      <c r="F10" s="47">
        <v>9.9000000000000005E-2</v>
      </c>
      <c r="G10" s="35">
        <f>E10-C10</f>
        <v>-267</v>
      </c>
      <c r="H10" s="49">
        <f>F10-D10</f>
        <v>-1.7999999999999999E-2</v>
      </c>
    </row>
    <row r="11" spans="1:8" ht="30" customHeight="1" x14ac:dyDescent="0.2">
      <c r="A11" s="14"/>
      <c r="B11" s="2" t="s">
        <v>10</v>
      </c>
      <c r="C11" s="38">
        <v>1406</v>
      </c>
      <c r="D11" s="3" t="s">
        <v>11</v>
      </c>
      <c r="E11" s="38">
        <v>1388</v>
      </c>
      <c r="F11" s="3" t="s">
        <v>11</v>
      </c>
      <c r="G11" s="3" t="s">
        <v>11</v>
      </c>
      <c r="H11" s="15" t="s">
        <v>11</v>
      </c>
    </row>
    <row r="12" spans="1:8" ht="30" customHeight="1" thickBot="1" x14ac:dyDescent="0.25">
      <c r="A12" s="16"/>
      <c r="B12" s="17" t="s">
        <v>12</v>
      </c>
      <c r="C12" s="18" t="s">
        <v>11</v>
      </c>
      <c r="D12" s="37">
        <f>C6/77454.408</f>
        <v>0.38</v>
      </c>
      <c r="E12" s="18" t="s">
        <v>11</v>
      </c>
      <c r="F12" s="37">
        <f>E6/76162.51</f>
        <v>0.43</v>
      </c>
      <c r="G12" s="18" t="s">
        <v>11</v>
      </c>
      <c r="H12" s="19" t="s">
        <v>11</v>
      </c>
    </row>
    <row r="14" spans="1:8" ht="30" customHeight="1" x14ac:dyDescent="0.2">
      <c r="A14" s="52" t="s">
        <v>37</v>
      </c>
      <c r="B14" s="52"/>
      <c r="C14" s="52"/>
      <c r="D14" s="52"/>
      <c r="E14" s="52"/>
      <c r="F14" s="52"/>
      <c r="G14" s="52"/>
      <c r="H14" s="52"/>
    </row>
  </sheetData>
  <mergeCells count="7">
    <mergeCell ref="A1:H1"/>
    <mergeCell ref="A14:H14"/>
    <mergeCell ref="C3:D3"/>
    <mergeCell ref="E3:F3"/>
    <mergeCell ref="G3:H3"/>
    <mergeCell ref="A3:A4"/>
    <mergeCell ref="B3:B4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L14" sqref="L14"/>
    </sheetView>
  </sheetViews>
  <sheetFormatPr defaultRowHeight="12.75" x14ac:dyDescent="0.25"/>
  <cols>
    <col min="1" max="1" width="55.7109375" style="20" customWidth="1"/>
    <col min="2" max="6" width="16" style="20" customWidth="1"/>
    <col min="7" max="16384" width="9.140625" style="20"/>
  </cols>
  <sheetData>
    <row r="1" spans="1:6" ht="42" customHeight="1" x14ac:dyDescent="0.25">
      <c r="A1" s="51" t="s">
        <v>44</v>
      </c>
      <c r="B1" s="51"/>
      <c r="C1" s="51"/>
      <c r="D1" s="51"/>
      <c r="E1" s="51"/>
      <c r="F1" s="51"/>
    </row>
    <row r="2" spans="1:6" ht="13.5" thickBot="1" x14ac:dyDescent="0.3">
      <c r="F2" s="20" t="s">
        <v>20</v>
      </c>
    </row>
    <row r="3" spans="1:6" ht="74.25" customHeight="1" thickBot="1" x14ac:dyDescent="0.3">
      <c r="A3" s="21" t="s">
        <v>17</v>
      </c>
      <c r="B3" s="22" t="s">
        <v>41</v>
      </c>
      <c r="C3" s="22" t="s">
        <v>18</v>
      </c>
      <c r="D3" s="22" t="s">
        <v>19</v>
      </c>
      <c r="E3" s="22" t="s">
        <v>42</v>
      </c>
      <c r="F3" s="23" t="s">
        <v>43</v>
      </c>
    </row>
    <row r="4" spans="1:6" s="28" customFormat="1" ht="14.25" thickBot="1" x14ac:dyDescent="0.3">
      <c r="A4" s="8">
        <v>1</v>
      </c>
      <c r="B4" s="9">
        <v>2</v>
      </c>
      <c r="C4" s="9">
        <v>3</v>
      </c>
      <c r="D4" s="9">
        <v>4</v>
      </c>
      <c r="E4" s="9">
        <v>5</v>
      </c>
      <c r="F4" s="10">
        <v>6</v>
      </c>
    </row>
    <row r="5" spans="1:6" ht="24" customHeight="1" x14ac:dyDescent="0.25">
      <c r="A5" s="24" t="s">
        <v>21</v>
      </c>
      <c r="B5" s="39">
        <f>B7+B8+B9+B10</f>
        <v>29725558</v>
      </c>
      <c r="C5" s="39">
        <f t="shared" ref="C5:D5" si="0">C7+C8+C9+C10</f>
        <v>10200000</v>
      </c>
      <c r="D5" s="39">
        <f t="shared" si="0"/>
        <v>-7435907</v>
      </c>
      <c r="E5" s="39">
        <f>E7+E8+E9+E10</f>
        <v>32489651</v>
      </c>
      <c r="F5" s="40">
        <f>F7+F8+F9</f>
        <v>1388426</v>
      </c>
    </row>
    <row r="6" spans="1:6" ht="24" customHeight="1" x14ac:dyDescent="0.25">
      <c r="A6" s="25" t="s">
        <v>22</v>
      </c>
      <c r="B6" s="36"/>
      <c r="C6" s="36"/>
      <c r="D6" s="36"/>
      <c r="E6" s="36"/>
      <c r="F6" s="41"/>
    </row>
    <row r="7" spans="1:6" ht="24" customHeight="1" x14ac:dyDescent="0.25">
      <c r="A7" s="25" t="s">
        <v>24</v>
      </c>
      <c r="B7" s="36">
        <v>12975000</v>
      </c>
      <c r="C7" s="36">
        <v>10200000</v>
      </c>
      <c r="D7" s="36">
        <v>-2975000</v>
      </c>
      <c r="E7" s="36">
        <f>B7+C7+D7</f>
        <v>20200000</v>
      </c>
      <c r="F7" s="41">
        <v>1278774</v>
      </c>
    </row>
    <row r="8" spans="1:6" ht="24" customHeight="1" x14ac:dyDescent="0.25">
      <c r="A8" s="25" t="s">
        <v>25</v>
      </c>
      <c r="B8" s="36">
        <v>9083621</v>
      </c>
      <c r="C8" s="36">
        <v>0</v>
      </c>
      <c r="D8" s="36">
        <v>0</v>
      </c>
      <c r="E8" s="36">
        <f>B8+C8+D8</f>
        <v>9083621</v>
      </c>
      <c r="F8" s="41">
        <v>9084</v>
      </c>
    </row>
    <row r="9" spans="1:6" ht="24" customHeight="1" x14ac:dyDescent="0.25">
      <c r="A9" s="25" t="s">
        <v>26</v>
      </c>
      <c r="B9" s="36">
        <v>4194260</v>
      </c>
      <c r="C9" s="36">
        <v>0</v>
      </c>
      <c r="D9" s="36">
        <v>-4194260</v>
      </c>
      <c r="E9" s="36">
        <f t="shared" ref="E9:E10" si="1">B9+C9+D9</f>
        <v>0</v>
      </c>
      <c r="F9" s="41">
        <v>100568</v>
      </c>
    </row>
    <row r="10" spans="1:6" ht="24" customHeight="1" x14ac:dyDescent="0.25">
      <c r="A10" s="25" t="s">
        <v>27</v>
      </c>
      <c r="B10" s="36">
        <v>3472677</v>
      </c>
      <c r="C10" s="36">
        <v>0</v>
      </c>
      <c r="D10" s="36">
        <v>-266647</v>
      </c>
      <c r="E10" s="36">
        <f t="shared" si="1"/>
        <v>3206030</v>
      </c>
      <c r="F10" s="41" t="s">
        <v>11</v>
      </c>
    </row>
    <row r="11" spans="1:6" ht="24" customHeight="1" x14ac:dyDescent="0.25">
      <c r="A11" s="25" t="s">
        <v>23</v>
      </c>
      <c r="B11" s="36">
        <v>30218378</v>
      </c>
      <c r="C11" s="36" t="s">
        <v>11</v>
      </c>
      <c r="D11" s="36" t="s">
        <v>11</v>
      </c>
      <c r="E11" s="36">
        <v>33838911</v>
      </c>
      <c r="F11" s="41" t="s">
        <v>11</v>
      </c>
    </row>
    <row r="12" spans="1:6" ht="24" customHeight="1" x14ac:dyDescent="0.25">
      <c r="A12" s="25" t="s">
        <v>28</v>
      </c>
      <c r="B12" s="36">
        <v>3475498</v>
      </c>
      <c r="C12" s="36" t="s">
        <v>11</v>
      </c>
      <c r="D12" s="36" t="s">
        <v>11</v>
      </c>
      <c r="E12" s="36">
        <v>3361030</v>
      </c>
      <c r="F12" s="41" t="s">
        <v>11</v>
      </c>
    </row>
    <row r="13" spans="1:6" ht="27.75" customHeight="1" thickBot="1" x14ac:dyDescent="0.3">
      <c r="A13" s="26" t="s">
        <v>12</v>
      </c>
      <c r="B13" s="44">
        <f>B5/77454408</f>
        <v>0.38</v>
      </c>
      <c r="C13" s="42" t="s">
        <v>11</v>
      </c>
      <c r="D13" s="42" t="s">
        <v>11</v>
      </c>
      <c r="E13" s="44">
        <f>E5/76162510.2</f>
        <v>0.43</v>
      </c>
      <c r="F13" s="43" t="s">
        <v>11</v>
      </c>
    </row>
    <row r="15" spans="1:6" ht="30" customHeight="1" x14ac:dyDescent="0.25">
      <c r="A15" s="52" t="s">
        <v>37</v>
      </c>
      <c r="B15" s="52"/>
      <c r="C15" s="52"/>
      <c r="D15" s="52"/>
      <c r="E15" s="52"/>
      <c r="F15" s="52"/>
    </row>
  </sheetData>
  <mergeCells count="2">
    <mergeCell ref="A1:F1"/>
    <mergeCell ref="A15:F15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14" sqref="H14"/>
    </sheetView>
  </sheetViews>
  <sheetFormatPr defaultRowHeight="12.75" x14ac:dyDescent="0.25"/>
  <cols>
    <col min="1" max="1" width="34.28515625" style="20" customWidth="1"/>
    <col min="2" max="5" width="21.140625" style="20" customWidth="1"/>
    <col min="6" max="16384" width="9.140625" style="20"/>
  </cols>
  <sheetData>
    <row r="1" spans="1:5" ht="39.75" customHeight="1" x14ac:dyDescent="0.25">
      <c r="A1" s="59" t="s">
        <v>39</v>
      </c>
      <c r="B1" s="59"/>
      <c r="C1" s="59"/>
      <c r="D1" s="59"/>
      <c r="E1" s="59"/>
    </row>
    <row r="2" spans="1:5" ht="13.5" customHeight="1" thickBot="1" x14ac:dyDescent="0.3">
      <c r="A2" s="32"/>
      <c r="B2" s="32"/>
      <c r="C2" s="32"/>
      <c r="D2" s="32"/>
      <c r="E2" s="32" t="s">
        <v>30</v>
      </c>
    </row>
    <row r="3" spans="1:5" s="27" customFormat="1" ht="71.25" customHeight="1" thickBot="1" x14ac:dyDescent="0.3">
      <c r="A3" s="30"/>
      <c r="B3" s="29" t="s">
        <v>49</v>
      </c>
      <c r="C3" s="29" t="s">
        <v>46</v>
      </c>
      <c r="D3" s="29" t="s">
        <v>47</v>
      </c>
      <c r="E3" s="31" t="s">
        <v>48</v>
      </c>
    </row>
    <row r="4" spans="1:5" s="28" customFormat="1" ht="14.25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</row>
    <row r="5" spans="1:5" ht="36" customHeight="1" x14ac:dyDescent="0.25">
      <c r="A5" s="24" t="s">
        <v>23</v>
      </c>
      <c r="B5" s="39">
        <v>29595005</v>
      </c>
      <c r="C5" s="39">
        <v>29595006</v>
      </c>
      <c r="D5" s="39">
        <v>41503182</v>
      </c>
      <c r="E5" s="40">
        <v>33838911</v>
      </c>
    </row>
    <row r="6" spans="1:5" ht="36" customHeight="1" x14ac:dyDescent="0.25">
      <c r="A6" s="25" t="s">
        <v>28</v>
      </c>
      <c r="B6" s="36">
        <v>3410387</v>
      </c>
      <c r="C6" s="36">
        <v>3410387</v>
      </c>
      <c r="D6" s="36">
        <v>3400301</v>
      </c>
      <c r="E6" s="41">
        <v>3361030</v>
      </c>
    </row>
    <row r="7" spans="1:5" ht="36" customHeight="1" thickBot="1" x14ac:dyDescent="0.3">
      <c r="A7" s="26" t="s">
        <v>29</v>
      </c>
      <c r="B7" s="60" t="s">
        <v>45</v>
      </c>
      <c r="C7" s="61"/>
      <c r="D7" s="61"/>
      <c r="E7" s="62"/>
    </row>
    <row r="9" spans="1:5" ht="30" customHeight="1" x14ac:dyDescent="0.25">
      <c r="A9" s="52" t="s">
        <v>37</v>
      </c>
      <c r="B9" s="52"/>
      <c r="C9" s="52"/>
      <c r="D9" s="52"/>
      <c r="E9" s="52"/>
    </row>
  </sheetData>
  <mergeCells count="3">
    <mergeCell ref="A1:E1"/>
    <mergeCell ref="A9:E9"/>
    <mergeCell ref="B7:E7"/>
  </mergeCells>
  <pageMargins left="0.51181102362204722" right="0.31496062992125984" top="0.74803149606299213" bottom="0.74803149606299213" header="0.31496062992125984" footer="0.31496062992125984"/>
  <pageSetup paperSize="9" scale="1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4" zoomScale="130" zoomScaleNormal="130" workbookViewId="0">
      <selection activeCell="I19" sqref="I19"/>
    </sheetView>
  </sheetViews>
  <sheetFormatPr defaultRowHeight="12.75" x14ac:dyDescent="0.25"/>
  <cols>
    <col min="1" max="1" width="17.140625" style="20" customWidth="1"/>
    <col min="2" max="4" width="20.42578125" style="20" customWidth="1"/>
    <col min="5" max="16384" width="9.140625" style="20"/>
  </cols>
  <sheetData>
    <row r="1" spans="1:4" ht="33.75" customHeight="1" x14ac:dyDescent="0.25">
      <c r="A1" s="51" t="s">
        <v>40</v>
      </c>
      <c r="B1" s="51"/>
      <c r="C1" s="51"/>
      <c r="D1" s="51"/>
    </row>
    <row r="3" spans="1:4" ht="13.5" thickBot="1" x14ac:dyDescent="0.3">
      <c r="D3" s="20" t="s">
        <v>20</v>
      </c>
    </row>
    <row r="4" spans="1:4" ht="85.5" customHeight="1" thickBot="1" x14ac:dyDescent="0.3">
      <c r="A4" s="21" t="s">
        <v>31</v>
      </c>
      <c r="B4" s="22" t="s">
        <v>32</v>
      </c>
      <c r="C4" s="22" t="s">
        <v>33</v>
      </c>
      <c r="D4" s="23" t="s">
        <v>34</v>
      </c>
    </row>
    <row r="5" spans="1:4" s="28" customFormat="1" ht="14.25" thickBot="1" x14ac:dyDescent="0.3">
      <c r="A5" s="8">
        <v>1</v>
      </c>
      <c r="B5" s="9">
        <v>2</v>
      </c>
      <c r="C5" s="9">
        <v>3</v>
      </c>
      <c r="D5" s="10">
        <v>4</v>
      </c>
    </row>
    <row r="6" spans="1:4" ht="19.5" customHeight="1" x14ac:dyDescent="0.25">
      <c r="A6" s="33">
        <v>43831</v>
      </c>
      <c r="B6" s="39">
        <v>29725558</v>
      </c>
      <c r="C6" s="63" t="s">
        <v>45</v>
      </c>
      <c r="D6" s="40">
        <v>30218378</v>
      </c>
    </row>
    <row r="7" spans="1:4" ht="19.5" customHeight="1" x14ac:dyDescent="0.25">
      <c r="A7" s="34">
        <v>43862</v>
      </c>
      <c r="B7" s="39">
        <v>26725558</v>
      </c>
      <c r="C7" s="64"/>
      <c r="D7" s="40">
        <v>29595005</v>
      </c>
    </row>
    <row r="8" spans="1:4" ht="19.5" customHeight="1" x14ac:dyDescent="0.25">
      <c r="A8" s="34">
        <v>43891</v>
      </c>
      <c r="B8" s="39">
        <v>26725558</v>
      </c>
      <c r="C8" s="64"/>
      <c r="D8" s="40">
        <v>29595005</v>
      </c>
    </row>
    <row r="9" spans="1:4" ht="19.5" customHeight="1" x14ac:dyDescent="0.25">
      <c r="A9" s="34">
        <v>43922</v>
      </c>
      <c r="B9" s="36">
        <v>26725558</v>
      </c>
      <c r="C9" s="64"/>
      <c r="D9" s="40">
        <v>29595006</v>
      </c>
    </row>
    <row r="10" spans="1:4" ht="19.5" customHeight="1" x14ac:dyDescent="0.25">
      <c r="A10" s="34">
        <v>43952</v>
      </c>
      <c r="B10" s="36">
        <v>26715472</v>
      </c>
      <c r="C10" s="64"/>
      <c r="D10" s="40">
        <v>29595006</v>
      </c>
    </row>
    <row r="11" spans="1:4" ht="19.5" customHeight="1" x14ac:dyDescent="0.25">
      <c r="A11" s="34">
        <v>43983</v>
      </c>
      <c r="B11" s="36">
        <v>29648182</v>
      </c>
      <c r="C11" s="64"/>
      <c r="D11" s="40">
        <v>29595006</v>
      </c>
    </row>
    <row r="12" spans="1:4" ht="19.5" customHeight="1" x14ac:dyDescent="0.25">
      <c r="A12" s="34">
        <v>44013</v>
      </c>
      <c r="B12" s="36">
        <v>31823182</v>
      </c>
      <c r="C12" s="64"/>
      <c r="D12" s="40">
        <v>41503182</v>
      </c>
    </row>
    <row r="13" spans="1:4" ht="19.5" customHeight="1" x14ac:dyDescent="0.25">
      <c r="A13" s="34">
        <v>44044</v>
      </c>
      <c r="B13" s="36">
        <v>31123182</v>
      </c>
      <c r="C13" s="64"/>
      <c r="D13" s="40">
        <v>41503182</v>
      </c>
    </row>
    <row r="14" spans="1:4" ht="19.5" customHeight="1" x14ac:dyDescent="0.25">
      <c r="A14" s="34">
        <v>44075</v>
      </c>
      <c r="B14" s="36">
        <v>30933911</v>
      </c>
      <c r="C14" s="64"/>
      <c r="D14" s="40">
        <v>41503182</v>
      </c>
    </row>
    <row r="15" spans="1:4" ht="19.5" customHeight="1" x14ac:dyDescent="0.25">
      <c r="A15" s="34">
        <v>44105</v>
      </c>
      <c r="B15" s="36">
        <v>34558911</v>
      </c>
      <c r="C15" s="64"/>
      <c r="D15" s="40">
        <v>41503182</v>
      </c>
    </row>
    <row r="16" spans="1:4" ht="19.5" customHeight="1" x14ac:dyDescent="0.25">
      <c r="A16" s="34">
        <v>44136</v>
      </c>
      <c r="B16" s="36">
        <v>34558911</v>
      </c>
      <c r="C16" s="64"/>
      <c r="D16" s="40">
        <v>41503182</v>
      </c>
    </row>
    <row r="17" spans="1:4" ht="19.5" customHeight="1" x14ac:dyDescent="0.25">
      <c r="A17" s="34">
        <v>44166</v>
      </c>
      <c r="B17" s="36">
        <v>34558911</v>
      </c>
      <c r="C17" s="64"/>
      <c r="D17" s="40">
        <v>41503182</v>
      </c>
    </row>
    <row r="18" spans="1:4" ht="19.5" customHeight="1" thickBot="1" x14ac:dyDescent="0.3">
      <c r="A18" s="50">
        <v>44197</v>
      </c>
      <c r="B18" s="45">
        <v>32489651</v>
      </c>
      <c r="C18" s="65"/>
      <c r="D18" s="46">
        <v>33838911</v>
      </c>
    </row>
    <row r="20" spans="1:4" ht="30" customHeight="1" x14ac:dyDescent="0.25">
      <c r="A20" s="52" t="s">
        <v>37</v>
      </c>
      <c r="B20" s="52"/>
      <c r="C20" s="52"/>
      <c r="D20" s="52"/>
    </row>
  </sheetData>
  <mergeCells count="3">
    <mergeCell ref="A1:D1"/>
    <mergeCell ref="A20:D20"/>
    <mergeCell ref="C6:C18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В8</vt:lpstr>
      <vt:lpstr>Таблица Г7</vt:lpstr>
      <vt:lpstr>Таблица Г8</vt:lpstr>
      <vt:lpstr>Таблица Г9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Шевляков Александр Александрович</dc:creator>
  <cp:lastModifiedBy>Шевляков Александр Александрович</cp:lastModifiedBy>
  <cp:lastPrinted>2021-05-31T05:51:22Z</cp:lastPrinted>
  <dcterms:created xsi:type="dcterms:W3CDTF">2019-05-08T06:58:19Z</dcterms:created>
  <dcterms:modified xsi:type="dcterms:W3CDTF">2021-05-31T05:51:26Z</dcterms:modified>
</cp:coreProperties>
</file>